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ekonomistaben\Sektion - Job og Velfaerd\Sekretariat for rammeaftaler\Hjemmeside Umbraco\Takstmateriale 2020\"/>
    </mc:Choice>
  </mc:AlternateContent>
  <xr:revisionPtr revIDLastSave="0" documentId="8_{CAF546A3-0251-496A-BAD3-847F429EDB7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Hlk308006543" localSheetId="0">'Ark1'!$A$4</definedName>
    <definedName name="_xlnm.Print_Area" localSheetId="0">'Ark1'!$A$3:$D$13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F13" i="1" s="1"/>
  <c r="G13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F4" i="1"/>
  <c r="G4" i="1" s="1"/>
</calcChain>
</file>

<file path=xl/sharedStrings.xml><?xml version="1.0" encoding="utf-8"?>
<sst xmlns="http://schemas.openxmlformats.org/spreadsheetml/2006/main" count="27" uniqueCount="24">
  <si>
    <t>Ydelse.</t>
  </si>
  <si>
    <t>Tillægstakst per time.</t>
  </si>
  <si>
    <t>Foranstaltningsparagraf</t>
  </si>
  <si>
    <t>Ekstra pædagogisk støtte</t>
  </si>
  <si>
    <t>Voksne: SEL §§ 83-87 - botilbud efter §§ 103, 104, 107 og 108.</t>
  </si>
  <si>
    <t>Ekstra nattevagt*</t>
  </si>
  <si>
    <t>Ledsagerordning**</t>
  </si>
  <si>
    <t>Ledsagerordning efter § 97</t>
  </si>
  <si>
    <t>Ledsagelse ved hjemrejse (Børn og unge)***</t>
  </si>
  <si>
    <t>Støttet/overvåget samvær (Børn og unge)</t>
  </si>
  <si>
    <t>Udslusning / efterværn. (Børn og unge)****</t>
  </si>
  <si>
    <t xml:space="preserve">Efterværn: SEL § 52, stk. 3 pkt. 6 (personlig rådgiver) eller 7 (fast kontaktperson for barnet eller den unge). </t>
  </si>
  <si>
    <t>Hjemmepasning (Børn og unge)***</t>
  </si>
  <si>
    <t>Hjemmepasning SEL § 52, stk. 3, pkt. 2.</t>
  </si>
  <si>
    <t>Procent</t>
  </si>
  <si>
    <t xml:space="preserve">Børn: § 66, stk. 1-3 som del af døgninstitutionsophold </t>
  </si>
  <si>
    <t>Børn: § 66, stk. 1-3 som del af døgninstitutionsophold</t>
  </si>
  <si>
    <t>Udslusning: § 66, stk. 1-3 som del af døgninstitutionsophold</t>
  </si>
  <si>
    <t>*Normeringen er 34 timer for nattevagt.</t>
  </si>
  <si>
    <t>**Der er tale om en gennemsnitspris, hvor der er taget højde for eventuelle skæve tider.</t>
  </si>
  <si>
    <t>***Der er for ledsagelse ved hjemrejse og hjemmepasning indlagt et tillæg, da disse ydelser som oftest</t>
  </si>
  <si>
    <t>ydes i weekenderne.</t>
  </si>
  <si>
    <t>****Hvis den unge som en del af eller i forbindelse med udslusningen/efterværn overnatter på en institution</t>
  </si>
  <si>
    <t>kan der i stedet opkræves ½ døgntakst.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</si>
</sst>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10" fontId="0" fillId="0" borderId="0" xfId="1" applyNumberFormat="1" applyFont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A16" sqref="A16:A21"/>
    </sheetView>
  </sheetViews>
  <sheetFormatPr defaultColWidth="9.140625" defaultRowHeight="15" x14ac:dyDescent="0.25"/>
  <cols>
    <col min="1" max="1" width="57.42578125" style="13" customWidth="1"/>
    <col min="2" max="2" width="29.5703125" style="13" customWidth="1"/>
    <col min="3" max="3" width="60.28515625" style="13" bestFit="1" customWidth="1"/>
    <col min="4" max="4" width="24.28515625" style="13" bestFit="1" customWidth="1"/>
    <col min="5" max="16384" width="9.140625" style="13"/>
  </cols>
  <sheetData>
    <row r="1" spans="1:7" x14ac:dyDescent="0.25">
      <c r="B1" s="13">
        <v>2019</v>
      </c>
      <c r="D1" s="13">
        <v>2020</v>
      </c>
    </row>
    <row r="2" spans="1:7" ht="15.75" thickBot="1" x14ac:dyDescent="0.3">
      <c r="C2" s="13" t="s">
        <v>14</v>
      </c>
      <c r="D2" s="14">
        <v>2.7E-2</v>
      </c>
    </row>
    <row r="3" spans="1:7" ht="15.75" thickBot="1" x14ac:dyDescent="0.3">
      <c r="A3" s="1" t="s">
        <v>0</v>
      </c>
      <c r="B3" s="2" t="s">
        <v>1</v>
      </c>
      <c r="C3" s="2" t="s">
        <v>2</v>
      </c>
      <c r="D3" s="2" t="s">
        <v>1</v>
      </c>
    </row>
    <row r="4" spans="1:7" ht="25.5" x14ac:dyDescent="0.25">
      <c r="A4" s="12" t="s">
        <v>3</v>
      </c>
      <c r="B4" s="9">
        <v>406</v>
      </c>
      <c r="C4" s="5" t="s">
        <v>4</v>
      </c>
      <c r="D4" s="9">
        <f>ROUND(LEFT(B4,3)*(1+D$2),0)</f>
        <v>417</v>
      </c>
      <c r="F4" s="13">
        <f t="shared" ref="F4:F11" si="0">D4-LEFT(B4,3)</f>
        <v>11</v>
      </c>
      <c r="G4" s="13">
        <f t="shared" ref="G4:G11" si="1">F4/LEFT(B4,3)</f>
        <v>2.7093596059113302E-2</v>
      </c>
    </row>
    <row r="5" spans="1:7" x14ac:dyDescent="0.25">
      <c r="A5" s="3"/>
      <c r="B5" s="10"/>
      <c r="C5" s="5" t="s">
        <v>15</v>
      </c>
      <c r="D5" s="10"/>
    </row>
    <row r="6" spans="1:7" ht="15.75" thickBot="1" x14ac:dyDescent="0.3">
      <c r="A6" s="7"/>
      <c r="B6" s="11"/>
      <c r="C6" s="6"/>
      <c r="D6" s="11"/>
    </row>
    <row r="7" spans="1:7" ht="26.25" thickBot="1" x14ac:dyDescent="0.3">
      <c r="A7" s="7" t="s">
        <v>5</v>
      </c>
      <c r="B7" s="4">
        <v>446</v>
      </c>
      <c r="C7" s="8" t="s">
        <v>4</v>
      </c>
      <c r="D7" s="4">
        <f>ROUND(LEFT(B7,3)*(1+D$2),0)</f>
        <v>458</v>
      </c>
      <c r="F7" s="13">
        <f t="shared" si="0"/>
        <v>12</v>
      </c>
      <c r="G7" s="13">
        <f t="shared" si="1"/>
        <v>2.6905829596412557E-2</v>
      </c>
    </row>
    <row r="8" spans="1:7" ht="15.75" thickBot="1" x14ac:dyDescent="0.3">
      <c r="A8" s="7" t="s">
        <v>6</v>
      </c>
      <c r="B8" s="4">
        <v>228</v>
      </c>
      <c r="C8" s="8" t="s">
        <v>7</v>
      </c>
      <c r="D8" s="4">
        <f>ROUND(LEFT(B8,3)*(1+D$2),0)</f>
        <v>234</v>
      </c>
      <c r="F8" s="13">
        <f t="shared" si="0"/>
        <v>6</v>
      </c>
      <c r="G8" s="13">
        <f t="shared" si="1"/>
        <v>2.6315789473684209E-2</v>
      </c>
    </row>
    <row r="9" spans="1:7" ht="15.75" thickBot="1" x14ac:dyDescent="0.3">
      <c r="A9" s="7" t="s">
        <v>8</v>
      </c>
      <c r="B9" s="4">
        <v>440</v>
      </c>
      <c r="C9" s="8" t="s">
        <v>16</v>
      </c>
      <c r="D9" s="4">
        <f>ROUND(LEFT(B9,3)*(1+D$2),0)</f>
        <v>452</v>
      </c>
      <c r="F9" s="13">
        <f t="shared" si="0"/>
        <v>12</v>
      </c>
      <c r="G9" s="13">
        <f t="shared" si="1"/>
        <v>2.7272727272727271E-2</v>
      </c>
    </row>
    <row r="10" spans="1:7" ht="15.75" thickBot="1" x14ac:dyDescent="0.3">
      <c r="A10" s="7" t="s">
        <v>9</v>
      </c>
      <c r="B10" s="4">
        <v>406</v>
      </c>
      <c r="C10" s="8" t="s">
        <v>16</v>
      </c>
      <c r="D10" s="4">
        <f>ROUND(LEFT(B10,3)*(1+D$2),0)</f>
        <v>417</v>
      </c>
      <c r="F10" s="13">
        <f t="shared" si="0"/>
        <v>11</v>
      </c>
      <c r="G10" s="13">
        <f t="shared" si="1"/>
        <v>2.7093596059113302E-2</v>
      </c>
    </row>
    <row r="11" spans="1:7" ht="15" customHeight="1" x14ac:dyDescent="0.25">
      <c r="A11" s="12" t="s">
        <v>10</v>
      </c>
      <c r="B11" s="9">
        <v>406</v>
      </c>
      <c r="C11" s="5" t="s">
        <v>17</v>
      </c>
      <c r="D11" s="9">
        <f>ROUND(LEFT(B11,3)*(1+D$2),0)</f>
        <v>417</v>
      </c>
      <c r="F11" s="13">
        <f t="shared" si="0"/>
        <v>11</v>
      </c>
      <c r="G11" s="13">
        <f t="shared" si="1"/>
        <v>2.7093596059113302E-2</v>
      </c>
    </row>
    <row r="12" spans="1:7" ht="26.25" thickBot="1" x14ac:dyDescent="0.3">
      <c r="A12" s="7"/>
      <c r="B12" s="11"/>
      <c r="C12" s="8" t="s">
        <v>11</v>
      </c>
      <c r="D12" s="11"/>
    </row>
    <row r="13" spans="1:7" ht="15.75" thickBot="1" x14ac:dyDescent="0.3">
      <c r="A13" s="7" t="s">
        <v>12</v>
      </c>
      <c r="B13" s="4">
        <v>440</v>
      </c>
      <c r="C13" s="8" t="s">
        <v>13</v>
      </c>
      <c r="D13" s="4">
        <f>ROUND(LEFT(B13,3)*(1+D$2),0)</f>
        <v>452</v>
      </c>
      <c r="F13" s="13">
        <f>D13-LEFT(B13,3)</f>
        <v>12</v>
      </c>
      <c r="G13" s="13">
        <f>F13/LEFT(B13,3)</f>
        <v>2.7272727272727271E-2</v>
      </c>
    </row>
    <row r="16" spans="1:7" x14ac:dyDescent="0.25">
      <c r="A16" s="13" t="s">
        <v>18</v>
      </c>
    </row>
    <row r="17" spans="1:1" x14ac:dyDescent="0.25">
      <c r="A17" s="13" t="s">
        <v>19</v>
      </c>
    </row>
    <row r="18" spans="1:1" x14ac:dyDescent="0.25">
      <c r="A18" s="13" t="s">
        <v>20</v>
      </c>
    </row>
    <row r="19" spans="1:1" x14ac:dyDescent="0.25">
      <c r="A19" s="13" t="s">
        <v>21</v>
      </c>
    </row>
    <row r="20" spans="1:1" x14ac:dyDescent="0.25">
      <c r="A20" s="13" t="s">
        <v>22</v>
      </c>
    </row>
    <row r="21" spans="1:1" x14ac:dyDescent="0.25">
      <c r="A21" s="13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'Ark1'!_Hlk308006543</vt:lpstr>
      <vt:lpstr>'Ark1'!Udskriftsområde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Hørdum Sørensen</dc:creator>
  <cp:lastModifiedBy>Karen Toft</cp:lastModifiedBy>
  <cp:lastPrinted>2018-10-01T08:17:02Z</cp:lastPrinted>
  <dcterms:created xsi:type="dcterms:W3CDTF">2014-09-25T10:29:43Z</dcterms:created>
  <dcterms:modified xsi:type="dcterms:W3CDTF">2020-10-09T11:21:27Z</dcterms:modified>
</cp:coreProperties>
</file>